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Z:\PROJEKTY\2020\B0041_Zastawki_RDOŚ\DOKUMENTACJA_TECHNICZNA_JEZIORKA_CHOŚNICKIE_15_07\BADANIA_GEOTECHNICZNE\"/>
    </mc:Choice>
  </mc:AlternateContent>
  <xr:revisionPtr revIDLastSave="0" documentId="13_ncr:1_{2A2E7DF7-85AA-41A2-8616-6B40899B3183}" xr6:coauthVersionLast="45" xr6:coauthVersionMax="45" xr10:uidLastSave="{00000000-0000-0000-0000-000000000000}"/>
  <bookViews>
    <workbookView xWindow="-120" yWindow="-120" windowWidth="29040" windowHeight="15840" tabRatio="425" xr2:uid="{00000000-000D-0000-FFFF-FFFF00000000}"/>
  </bookViews>
  <sheets>
    <sheet name="org" sheetId="31" r:id="rId1"/>
    <sheet name="wn" sheetId="3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31" l="1"/>
  <c r="H10" i="32" l="1"/>
  <c r="G10" i="32"/>
  <c r="I10" i="32" s="1"/>
  <c r="H8" i="31" l="1"/>
  <c r="H7" i="32" l="1"/>
  <c r="H5" i="32"/>
  <c r="G7" i="32"/>
  <c r="G5" i="32"/>
  <c r="I7" i="32" l="1"/>
  <c r="I5" i="32"/>
</calcChain>
</file>

<file path=xl/sharedStrings.xml><?xml version="1.0" encoding="utf-8"?>
<sst xmlns="http://schemas.openxmlformats.org/spreadsheetml/2006/main" count="62" uniqueCount="38">
  <si>
    <t>Badania makroskopowe</t>
  </si>
  <si>
    <t>Rodzaj gruntu</t>
  </si>
  <si>
    <t>Wilgotność</t>
  </si>
  <si>
    <t>Stan gruntu</t>
  </si>
  <si>
    <t>Głębokość</t>
  </si>
  <si>
    <t>Barwa gruntu</t>
  </si>
  <si>
    <t>Ilość wałeczkowań</t>
  </si>
  <si>
    <t>Domieszki</t>
  </si>
  <si>
    <t>Zawartość CaCO3</t>
  </si>
  <si>
    <t>Wyniki badań laboratoryjnych</t>
  </si>
  <si>
    <t>Badanie zawartości substancji organicznej</t>
  </si>
  <si>
    <t>-</t>
  </si>
  <si>
    <t>t</t>
  </si>
  <si>
    <r>
      <t>m</t>
    </r>
    <r>
      <rPr>
        <b/>
        <sz val="8"/>
        <color theme="1"/>
        <rFont val="Calibri"/>
        <family val="2"/>
        <charset val="238"/>
        <scheme val="minor"/>
      </rPr>
      <t>s</t>
    </r>
    <r>
      <rPr>
        <b/>
        <sz val="10"/>
        <color theme="1"/>
        <rFont val="Calibri"/>
        <family val="2"/>
        <charset val="238"/>
        <scheme val="minor"/>
      </rPr>
      <t>+t</t>
    </r>
  </si>
  <si>
    <r>
      <t>m</t>
    </r>
    <r>
      <rPr>
        <b/>
        <sz val="8"/>
        <color theme="1"/>
        <rFont val="Calibri"/>
        <family val="2"/>
        <charset val="238"/>
        <scheme val="minor"/>
      </rPr>
      <t>su</t>
    </r>
    <r>
      <rPr>
        <b/>
        <sz val="10"/>
        <color theme="1"/>
        <rFont val="Calibri"/>
        <family val="2"/>
        <charset val="238"/>
        <scheme val="minor"/>
      </rPr>
      <t>+t</t>
    </r>
  </si>
  <si>
    <r>
      <t>I</t>
    </r>
    <r>
      <rPr>
        <b/>
        <sz val="9"/>
        <color theme="1"/>
        <rFont val="Calibri"/>
        <family val="2"/>
        <charset val="238"/>
        <scheme val="minor"/>
      </rPr>
      <t>om [%]</t>
    </r>
  </si>
  <si>
    <t>tara</t>
  </si>
  <si>
    <t xml:space="preserve">masa tary              i próbki przeznaczonej do analizy </t>
  </si>
  <si>
    <t xml:space="preserve">masa tary          i próbki            po analizie </t>
  </si>
  <si>
    <t>m i t</t>
  </si>
  <si>
    <t>ms i t</t>
  </si>
  <si>
    <t>WILGOTNOŚĆ</t>
  </si>
  <si>
    <t>Zawartość substancji organicznej obliczonej na podstawie procesu utleniania</t>
  </si>
  <si>
    <t>Otwór</t>
  </si>
  <si>
    <t>+H</t>
  </si>
  <si>
    <t>fsaorMsa</t>
  </si>
  <si>
    <t>szg</t>
  </si>
  <si>
    <t>c. szary</t>
  </si>
  <si>
    <t>GeoLogic Tomasz Piasecki</t>
  </si>
  <si>
    <t>nw</t>
  </si>
  <si>
    <t>wn=19,59</t>
  </si>
  <si>
    <t>Zał. nr 7</t>
  </si>
  <si>
    <t>Or</t>
  </si>
  <si>
    <t>mpl</t>
  </si>
  <si>
    <t>czarno-szary</t>
  </si>
  <si>
    <t>m</t>
  </si>
  <si>
    <t>wn=1029%</t>
  </si>
  <si>
    <t>obszar Natura 2000 Jeziorka Chośnickie PLH220012, gm. Parchowo, pow. bytowski, woj.. 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</si>
</sst>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1"/>
      <color theme="1"/>
      <name val="Arial"/>
      <family val="2"/>
      <charset val="238"/>
    </font>
    <font>
      <sz val="6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name val="Arial Black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/>
    <xf numFmtId="0" fontId="8" fillId="0" borderId="0" xfId="0" applyFont="1"/>
    <xf numFmtId="0" fontId="9" fillId="0" borderId="0" xfId="0" applyFont="1"/>
    <xf numFmtId="0" fontId="0" fillId="0" borderId="0" xfId="0" applyBorder="1"/>
    <xf numFmtId="49" fontId="4" fillId="0" borderId="2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2" fontId="0" fillId="3" borderId="0" xfId="0" applyNumberFormat="1" applyFont="1" applyFill="1"/>
    <xf numFmtId="0" fontId="0" fillId="3" borderId="0" xfId="0" applyFill="1"/>
    <xf numFmtId="2" fontId="0" fillId="3" borderId="0" xfId="0" applyNumberFormat="1" applyFill="1"/>
    <xf numFmtId="0" fontId="0" fillId="2" borderId="0" xfId="0" applyFill="1"/>
    <xf numFmtId="0" fontId="10" fillId="4" borderId="6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120650</xdr:colOff>
      <xdr:row>18</xdr:row>
      <xdr:rowOff>95250</xdr:rowOff>
    </xdr:from>
    <xdr:to>
      <xdr:col>6</xdr:col>
      <xdr:colOff>261257</xdr:colOff>
      <xdr:row>20</xdr:row>
      <xdr:rowOff>95706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95ABBC8-2F44-44AF-BBBB-9DA55E6C6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5118100"/>
          <a:ext cx="3937907" cy="381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0"/>
  <sheetViews>
    <sheetView tabSelected="1" zoomScale="85" zoomScaleNormal="85" workbookViewId="0">
      <selection activeCell="P4" sqref="P4"/>
    </sheetView>
  </sheetViews>
  <sheetFormatPr defaultRowHeight="15" x14ac:dyDescent="0.25"/>
  <cols>
    <col min="1" max="1" width="11" customWidth="1"/>
    <col min="2" max="2" width="9.85546875" customWidth="1"/>
    <col min="3" max="3" width="10" customWidth="1"/>
    <col min="4" max="4" width="7.42578125" customWidth="1"/>
    <col min="5" max="5" width="9.42578125" customWidth="1"/>
    <col min="6" max="6" width="9.140625" customWidth="1"/>
    <col min="7" max="7" width="7.85546875" customWidth="1"/>
    <col min="8" max="8" width="11.140625" customWidth="1"/>
    <col min="9" max="9" width="10" customWidth="1"/>
  </cols>
  <sheetData>
    <row r="1" spans="1:25" ht="16.5" customHeight="1" x14ac:dyDescent="0.25">
      <c r="A1" s="6" t="s">
        <v>28</v>
      </c>
      <c r="B1" s="7"/>
    </row>
    <row r="2" spans="1:25" ht="30" customHeight="1" x14ac:dyDescent="0.25">
      <c r="A2" s="26" t="s">
        <v>10</v>
      </c>
      <c r="B2" s="27"/>
      <c r="C2" s="27"/>
      <c r="D2" s="27"/>
      <c r="E2" s="27"/>
      <c r="F2" s="27"/>
      <c r="G2" s="27"/>
      <c r="H2" s="28"/>
      <c r="I2" s="10" t="s">
        <v>31</v>
      </c>
    </row>
    <row r="3" spans="1:25" ht="57.75" customHeight="1" x14ac:dyDescent="0.25">
      <c r="A3" s="29" t="s">
        <v>37</v>
      </c>
      <c r="B3" s="30"/>
      <c r="C3" s="30"/>
      <c r="D3" s="30"/>
      <c r="E3" s="30"/>
      <c r="F3" s="30"/>
      <c r="G3" s="30"/>
      <c r="H3" s="30"/>
      <c r="I3" s="31"/>
    </row>
    <row r="4" spans="1:25" x14ac:dyDescent="0.25">
      <c r="A4" s="21" t="s">
        <v>23</v>
      </c>
      <c r="B4" s="15">
        <v>3</v>
      </c>
      <c r="C4" s="14" t="s">
        <v>4</v>
      </c>
      <c r="D4" s="16">
        <v>1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5">
      <c r="A5" s="35" t="s">
        <v>0</v>
      </c>
      <c r="B5" s="35"/>
      <c r="C5" s="35"/>
      <c r="D5" s="35"/>
      <c r="E5" s="35" t="s">
        <v>9</v>
      </c>
      <c r="F5" s="35"/>
      <c r="G5" s="35"/>
      <c r="H5" s="35"/>
      <c r="I5" s="35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33" x14ac:dyDescent="0.25">
      <c r="A6" s="1" t="s">
        <v>1</v>
      </c>
      <c r="B6" s="33" t="s">
        <v>32</v>
      </c>
      <c r="C6" s="34"/>
      <c r="D6" s="9"/>
      <c r="E6" s="3" t="s">
        <v>16</v>
      </c>
      <c r="F6" s="3" t="s">
        <v>17</v>
      </c>
      <c r="G6" s="3" t="s">
        <v>18</v>
      </c>
      <c r="H6" s="36" t="s">
        <v>22</v>
      </c>
      <c r="I6" s="37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2.5" x14ac:dyDescent="0.25">
      <c r="A7" s="1" t="s">
        <v>7</v>
      </c>
      <c r="B7" s="2" t="s">
        <v>11</v>
      </c>
      <c r="C7" s="1" t="s">
        <v>8</v>
      </c>
      <c r="D7" s="2" t="s">
        <v>11</v>
      </c>
      <c r="E7" s="11" t="s">
        <v>12</v>
      </c>
      <c r="F7" s="11" t="s">
        <v>13</v>
      </c>
      <c r="G7" s="11" t="s">
        <v>14</v>
      </c>
      <c r="H7" s="38" t="s">
        <v>15</v>
      </c>
      <c r="I7" s="3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x14ac:dyDescent="0.25">
      <c r="A8" s="1" t="s">
        <v>5</v>
      </c>
      <c r="B8" s="2" t="s">
        <v>34</v>
      </c>
      <c r="C8" s="1" t="s">
        <v>2</v>
      </c>
      <c r="D8" s="2" t="s">
        <v>35</v>
      </c>
      <c r="E8" s="40">
        <v>93.44</v>
      </c>
      <c r="F8" s="42">
        <v>104.73</v>
      </c>
      <c r="G8" s="40">
        <v>100.36</v>
      </c>
      <c r="H8" s="44">
        <f>((F8-G8)/(F8-E8))*100</f>
        <v>38.706820194862729</v>
      </c>
      <c r="I8" s="45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2.5" x14ac:dyDescent="0.25">
      <c r="A9" s="1" t="s">
        <v>6</v>
      </c>
      <c r="B9" s="2" t="s">
        <v>11</v>
      </c>
      <c r="C9" s="1" t="s">
        <v>3</v>
      </c>
      <c r="D9" s="2" t="s">
        <v>33</v>
      </c>
      <c r="E9" s="41"/>
      <c r="F9" s="43"/>
      <c r="G9" s="41"/>
      <c r="H9" s="46"/>
      <c r="I9" s="47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5">
      <c r="A10" s="12"/>
      <c r="B10" s="13"/>
      <c r="C10" s="12"/>
      <c r="D10" s="13"/>
      <c r="E10" s="8"/>
      <c r="F10" s="8"/>
      <c r="G10" s="8"/>
      <c r="H10" s="32" t="s">
        <v>36</v>
      </c>
      <c r="I10" s="32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x14ac:dyDescent="0.25"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x14ac:dyDescent="0.25">
      <c r="A12" s="22" t="s">
        <v>23</v>
      </c>
      <c r="B12" s="23">
        <v>7</v>
      </c>
      <c r="C12" s="24" t="s">
        <v>4</v>
      </c>
      <c r="D12" s="25">
        <v>2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5" customHeight="1" x14ac:dyDescent="0.25">
      <c r="A13" s="35" t="s">
        <v>0</v>
      </c>
      <c r="B13" s="35"/>
      <c r="C13" s="35"/>
      <c r="D13" s="35"/>
      <c r="E13" s="35" t="s">
        <v>9</v>
      </c>
      <c r="F13" s="35"/>
      <c r="G13" s="35"/>
      <c r="H13" s="35"/>
      <c r="I13" s="35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33" customHeight="1" x14ac:dyDescent="0.25">
      <c r="A14" s="1" t="s">
        <v>1</v>
      </c>
      <c r="B14" s="33" t="s">
        <v>25</v>
      </c>
      <c r="C14" s="34"/>
      <c r="D14" s="9"/>
      <c r="E14" s="3" t="s">
        <v>16</v>
      </c>
      <c r="F14" s="3" t="s">
        <v>17</v>
      </c>
      <c r="G14" s="3" t="s">
        <v>18</v>
      </c>
      <c r="H14" s="36" t="s">
        <v>22</v>
      </c>
      <c r="I14" s="37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22.5" x14ac:dyDescent="0.25">
      <c r="A15" s="1" t="s">
        <v>7</v>
      </c>
      <c r="B15" s="2" t="s">
        <v>24</v>
      </c>
      <c r="C15" s="1" t="s">
        <v>8</v>
      </c>
      <c r="D15" s="2" t="s">
        <v>11</v>
      </c>
      <c r="E15" s="11" t="s">
        <v>12</v>
      </c>
      <c r="F15" s="11" t="s">
        <v>13</v>
      </c>
      <c r="G15" s="11" t="s">
        <v>14</v>
      </c>
      <c r="H15" s="38" t="s">
        <v>15</v>
      </c>
      <c r="I15" s="39"/>
      <c r="J15" s="5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x14ac:dyDescent="0.25">
      <c r="A16" s="1" t="s">
        <v>5</v>
      </c>
      <c r="B16" s="2" t="s">
        <v>27</v>
      </c>
      <c r="C16" s="1" t="s">
        <v>2</v>
      </c>
      <c r="D16" s="2" t="s">
        <v>29</v>
      </c>
      <c r="E16" s="40">
        <v>93.67</v>
      </c>
      <c r="F16" s="42">
        <v>104.41</v>
      </c>
      <c r="G16" s="40">
        <v>104.22</v>
      </c>
      <c r="H16" s="44">
        <f>((F16-G16)/(F16-E16))*100</f>
        <v>1.7690875232774472</v>
      </c>
      <c r="I16" s="45"/>
      <c r="J16" s="5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22.5" x14ac:dyDescent="0.25">
      <c r="A17" s="1" t="s">
        <v>6</v>
      </c>
      <c r="B17" s="2" t="s">
        <v>11</v>
      </c>
      <c r="C17" s="1" t="s">
        <v>3</v>
      </c>
      <c r="D17" s="2" t="s">
        <v>26</v>
      </c>
      <c r="E17" s="41"/>
      <c r="F17" s="43"/>
      <c r="G17" s="41"/>
      <c r="H17" s="46"/>
      <c r="I17" s="47"/>
      <c r="J17" s="5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x14ac:dyDescent="0.25">
      <c r="A18" s="12"/>
      <c r="B18" s="13"/>
      <c r="C18" s="12"/>
      <c r="D18" s="13"/>
      <c r="E18" s="8"/>
      <c r="F18" s="8"/>
      <c r="G18" s="8"/>
      <c r="H18" s="32" t="s">
        <v>30</v>
      </c>
      <c r="I18" s="32"/>
      <c r="J18" s="5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x14ac:dyDescent="0.25">
      <c r="A19" s="4"/>
      <c r="B19" s="4"/>
      <c r="C19" s="4"/>
      <c r="D19" s="4"/>
      <c r="E19" s="4"/>
      <c r="F19" s="4"/>
      <c r="G19" s="4"/>
      <c r="H19" s="4"/>
      <c r="I19" s="4"/>
      <c r="J19" s="5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x14ac:dyDescent="0.25">
      <c r="A20" s="4"/>
      <c r="B20" s="4"/>
      <c r="C20" s="4"/>
      <c r="D20" s="4"/>
      <c r="E20" s="4"/>
      <c r="F20" s="4"/>
      <c r="G20" s="4"/>
      <c r="H20" s="4"/>
      <c r="I20" s="4"/>
      <c r="J20" s="5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</sheetData>
  <mergeCells count="22">
    <mergeCell ref="E16:E17"/>
    <mergeCell ref="F16:F17"/>
    <mergeCell ref="G16:G17"/>
    <mergeCell ref="H16:I17"/>
    <mergeCell ref="H18:I18"/>
    <mergeCell ref="A13:D13"/>
    <mergeCell ref="E13:I13"/>
    <mergeCell ref="B14:C14"/>
    <mergeCell ref="H14:I14"/>
    <mergeCell ref="H15:I15"/>
    <mergeCell ref="A2:H2"/>
    <mergeCell ref="A3:I3"/>
    <mergeCell ref="H10:I10"/>
    <mergeCell ref="B6:C6"/>
    <mergeCell ref="A5:D5"/>
    <mergeCell ref="E5:I5"/>
    <mergeCell ref="H6:I6"/>
    <mergeCell ref="H7:I7"/>
    <mergeCell ref="E8:E9"/>
    <mergeCell ref="F8:F9"/>
    <mergeCell ref="G8:G9"/>
    <mergeCell ref="H8:I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6"/>
  <sheetViews>
    <sheetView workbookViewId="0">
      <selection activeCell="G10" sqref="G10"/>
    </sheetView>
  </sheetViews>
  <sheetFormatPr defaultRowHeight="15" x14ac:dyDescent="0.25"/>
  <cols>
    <col min="10" max="10" width="4" customWidth="1"/>
    <col min="11" max="11" width="3.42578125" hidden="1" customWidth="1"/>
    <col min="12" max="12" width="7.5703125" customWidth="1"/>
  </cols>
  <sheetData>
    <row r="2" spans="1:11" x14ac:dyDescent="0.25">
      <c r="H2" s="18"/>
      <c r="I2" s="18" t="s">
        <v>21</v>
      </c>
      <c r="J2" s="18"/>
      <c r="K2" s="18"/>
    </row>
    <row r="3" spans="1:11" x14ac:dyDescent="0.25">
      <c r="B3" t="s">
        <v>12</v>
      </c>
      <c r="C3" t="s">
        <v>19</v>
      </c>
      <c r="E3" t="s">
        <v>20</v>
      </c>
    </row>
    <row r="5" spans="1:11" x14ac:dyDescent="0.25">
      <c r="A5">
        <v>1</v>
      </c>
      <c r="B5">
        <v>98.33</v>
      </c>
      <c r="C5">
        <v>200.02</v>
      </c>
      <c r="E5">
        <v>163.91</v>
      </c>
      <c r="G5">
        <f>C5-E5</f>
        <v>36.110000000000014</v>
      </c>
      <c r="H5">
        <f>E5-B5</f>
        <v>65.58</v>
      </c>
      <c r="I5" s="17">
        <f>(G5/H5)*100</f>
        <v>55.062519060689255</v>
      </c>
      <c r="J5" s="18"/>
      <c r="K5" s="18"/>
    </row>
    <row r="6" spans="1:11" x14ac:dyDescent="0.25">
      <c r="I6" s="20"/>
      <c r="J6" s="20"/>
      <c r="K6" s="20"/>
    </row>
    <row r="7" spans="1:11" x14ac:dyDescent="0.25">
      <c r="A7">
        <v>2</v>
      </c>
      <c r="B7">
        <v>94.54</v>
      </c>
      <c r="C7">
        <v>209.29</v>
      </c>
      <c r="E7">
        <v>197.86</v>
      </c>
      <c r="G7">
        <f>C7-E7</f>
        <v>11.429999999999978</v>
      </c>
      <c r="H7">
        <f>E7-B7</f>
        <v>103.32000000000001</v>
      </c>
      <c r="I7" s="19">
        <f t="shared" ref="I7" si="0">(G7/H7)*100</f>
        <v>11.062717770034821</v>
      </c>
      <c r="J7" s="18"/>
      <c r="K7" s="18"/>
    </row>
    <row r="9" spans="1:11" x14ac:dyDescent="0.25">
      <c r="I9" s="20"/>
      <c r="J9" s="20"/>
      <c r="K9" s="20"/>
    </row>
    <row r="10" spans="1:11" x14ac:dyDescent="0.25">
      <c r="A10">
        <v>3</v>
      </c>
      <c r="B10">
        <v>96.26</v>
      </c>
      <c r="C10">
        <v>201.47</v>
      </c>
      <c r="E10">
        <v>192.26</v>
      </c>
      <c r="G10">
        <f>C10-E10</f>
        <v>9.210000000000008</v>
      </c>
      <c r="H10">
        <f>E10-B10</f>
        <v>95.999999999999986</v>
      </c>
      <c r="I10" s="19">
        <f t="shared" ref="I10" si="1">(G10/H10)*100</f>
        <v>9.5937500000000089</v>
      </c>
      <c r="J10" s="18"/>
      <c r="K10" s="18"/>
    </row>
    <row r="13" spans="1:11" x14ac:dyDescent="0.25">
      <c r="I13" s="19"/>
    </row>
    <row r="16" spans="1:11" x14ac:dyDescent="0.25">
      <c r="I16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org</vt:lpstr>
      <vt:lpstr>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GeoLogic</dc:creator>
  <cp:lastModifiedBy>Dell</cp:lastModifiedBy>
  <cp:lastPrinted>2020-07-01T13:59:29Z</cp:lastPrinted>
  <dcterms:created xsi:type="dcterms:W3CDTF">2017-04-05T09:56:31Z</dcterms:created>
  <dcterms:modified xsi:type="dcterms:W3CDTF">2020-12-14T16:52:24Z</dcterms:modified>
</cp:coreProperties>
</file>